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10650" activeTab="0"/>
  </bookViews>
  <sheets>
    <sheet name="図9.1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e">'[2]指数,ﾌｲｯｼｬｰ'!$E$3</definedName>
    <definedName name="_xlnm.Print_Area" localSheetId="0">'図9.1'!$K$1:$T$38</definedName>
    <definedName name="PRINT_AREA_MI">#REF!</definedName>
    <definedName name="ｽｳﾁ">'[2]分布2'!$B$31:$B$35</definedName>
    <definedName name="ﾃﾞｰﾀ">'[2]信頼限界'!$B$4:$B$13</definedName>
    <definedName name="ﾃﾞｰﾀ2">'[2]形'!$B$4:$C$15</definedName>
  </definedNames>
  <calcPr fullCalcOnLoad="1"/>
</workbook>
</file>

<file path=xl/sharedStrings.xml><?xml version="1.0" encoding="utf-8"?>
<sst xmlns="http://schemas.openxmlformats.org/spreadsheetml/2006/main" count="10" uniqueCount="10">
  <si>
    <t>誤差</t>
  </si>
  <si>
    <t>a=-2</t>
  </si>
  <si>
    <t>a=-1</t>
  </si>
  <si>
    <t>a=-0.5</t>
  </si>
  <si>
    <t>a=0</t>
  </si>
  <si>
    <t>a=0.5</t>
  </si>
  <si>
    <t>a=1</t>
  </si>
  <si>
    <t>a=2</t>
  </si>
  <si>
    <t>ＡＲ（１）の例</t>
  </si>
  <si>
    <r>
      <t>y</t>
    </r>
    <r>
      <rPr>
        <i/>
        <vertAlign val="subscript"/>
        <sz val="11"/>
        <rFont val="Times New Roman"/>
        <family val="1"/>
      </rPr>
      <t>t</t>
    </r>
    <r>
      <rPr>
        <i/>
        <sz val="11"/>
        <rFont val="Times New Roman"/>
        <family val="1"/>
      </rPr>
      <t>=ay</t>
    </r>
    <r>
      <rPr>
        <i/>
        <vertAlign val="subscript"/>
        <sz val="11"/>
        <rFont val="Times New Roman"/>
        <family val="1"/>
      </rPr>
      <t>t-1</t>
    </r>
    <r>
      <rPr>
        <i/>
        <sz val="11"/>
        <rFont val="Times New Roman"/>
        <family val="1"/>
      </rPr>
      <t>+e</t>
    </r>
    <r>
      <rPr>
        <i/>
        <vertAlign val="subscript"/>
        <sz val="11"/>
        <rFont val="Times New Roman"/>
        <family val="1"/>
      </rPr>
      <t>t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</si>
</sst>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0_-;\-#\ ##0.00_-;_-0.00_-;_-@_ "/>
  </numFmts>
  <fonts count="14">
    <font>
      <sz val="11"/>
      <name val="ＭＳ Ｐゴシック"/>
      <family val="3"/>
    </font>
    <font>
      <sz val="7.5"/>
      <name val="Century Schoolbook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i/>
      <vertAlign val="subscript"/>
      <sz val="11"/>
      <name val="Times New Roman"/>
      <family val="1"/>
    </font>
    <font>
      <i/>
      <sz val="11"/>
      <name val="Times New Roman"/>
      <family val="1"/>
    </font>
    <font>
      <sz val="8.7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">
    <xf numFmtId="0" fontId="0" fillId="0" borderId="0" xfId="0" applyAlignment="1">
      <alignment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9" fillId="0" borderId="0" xfId="22" applyFont="1">
      <alignment/>
      <protection/>
    </xf>
    <xf numFmtId="0" fontId="7" fillId="0" borderId="1" xfId="22" applyFont="1" applyBorder="1">
      <alignment/>
      <protection/>
    </xf>
    <xf numFmtId="0" fontId="6" fillId="2" borderId="1" xfId="22" applyFont="1" applyFill="1" applyBorder="1">
      <alignment/>
      <protection/>
    </xf>
    <xf numFmtId="176" fontId="7" fillId="0" borderId="1" xfId="22" applyNumberFormat="1" applyFont="1" applyBorder="1">
      <alignment/>
      <protection/>
    </xf>
    <xf numFmtId="176" fontId="7" fillId="0" borderId="0" xfId="22" applyNumberFormat="1" applyFont="1">
      <alignment/>
      <protection/>
    </xf>
  </cellXfs>
  <cellStyles count="11">
    <cellStyle name="Normal" xfId="0"/>
    <cellStyle name="n2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講義５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54"/>
          <c:w val="0.894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'図9.1'!$C$3</c:f>
              <c:strCache>
                <c:ptCount val="1"/>
                <c:pt idx="0">
                  <c:v>a=-2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'図9.1'!$A$5:$A$14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'図9.1'!$C$5:$C$14</c:f>
              <c:numCache>
                <c:ptCount val="10"/>
                <c:pt idx="0">
                  <c:v>-213.75845823658057</c:v>
                </c:pt>
                <c:pt idx="1">
                  <c:v>426.83127501535387</c:v>
                </c:pt>
                <c:pt idx="2">
                  <c:v>-866.2146071561576</c:v>
                </c:pt>
                <c:pt idx="3">
                  <c:v>1779.808885269172</c:v>
                </c:pt>
                <c:pt idx="4">
                  <c:v>-3522.736603249665</c:v>
                </c:pt>
                <c:pt idx="5">
                  <c:v>7076.549848611274</c:v>
                </c:pt>
                <c:pt idx="6">
                  <c:v>-14128.264815825893</c:v>
                </c:pt>
                <c:pt idx="7">
                  <c:v>28281.03252819635</c:v>
                </c:pt>
                <c:pt idx="8">
                  <c:v>-56597.9853922171</c:v>
                </c:pt>
                <c:pt idx="9">
                  <c:v>113243.48535295409</c:v>
                </c:pt>
              </c:numCache>
            </c:numRef>
          </c:val>
          <c:smooth val="0"/>
        </c:ser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075"/>
          <c:w val="0.894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'図9.1'!$D$3</c:f>
              <c:strCache>
                <c:ptCount val="1"/>
                <c:pt idx="0">
                  <c:v>a=-1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'図9.1'!$A$5:$A$14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'図9.1'!$D$5:$D$14</c:f>
              <c:numCache>
                <c:ptCount val="10"/>
                <c:pt idx="0">
                  <c:v>-113.75845823658057</c:v>
                </c:pt>
                <c:pt idx="1">
                  <c:v>113.07281677877327</c:v>
                </c:pt>
                <c:pt idx="2">
                  <c:v>-125.62487390422314</c:v>
                </c:pt>
                <c:pt idx="3">
                  <c:v>173.00454486107975</c:v>
                </c:pt>
                <c:pt idx="4">
                  <c:v>-136.1233775724012</c:v>
                </c:pt>
                <c:pt idx="5">
                  <c:v>167.20001968434468</c:v>
                </c:pt>
                <c:pt idx="6">
                  <c:v>-142.36513828769012</c:v>
                </c:pt>
                <c:pt idx="7">
                  <c:v>166.86803483225538</c:v>
                </c:pt>
                <c:pt idx="8">
                  <c:v>-202.78837065666022</c:v>
                </c:pt>
                <c:pt idx="9">
                  <c:v>250.30293917654268</c:v>
                </c:pt>
              </c:numCache>
            </c:numRef>
          </c:val>
          <c:smooth val="0"/>
        </c:ser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72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25"/>
          <c:w val="0.894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'図9.1'!$E$3</c:f>
              <c:strCache>
                <c:ptCount val="1"/>
                <c:pt idx="0">
                  <c:v>a=-0.5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'図9.1'!$A$5:$A$14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'図9.1'!$E$5:$E$14</c:f>
              <c:numCache>
                <c:ptCount val="10"/>
                <c:pt idx="0">
                  <c:v>-63.75845823658057</c:v>
                </c:pt>
                <c:pt idx="1">
                  <c:v>31.193587660482994</c:v>
                </c:pt>
                <c:pt idx="2">
                  <c:v>-28.14885095569136</c:v>
                </c:pt>
                <c:pt idx="3">
                  <c:v>61.45409643470228</c:v>
                </c:pt>
                <c:pt idx="4">
                  <c:v>6.1541190713274005</c:v>
                </c:pt>
                <c:pt idx="5">
                  <c:v>27.999582576279757</c:v>
                </c:pt>
                <c:pt idx="6">
                  <c:v>10.835090108514688</c:v>
                </c:pt>
                <c:pt idx="7">
                  <c:v>19.08535149030793</c:v>
                </c:pt>
                <c:pt idx="8">
                  <c:v>-45.46301156955882</c:v>
                </c:pt>
                <c:pt idx="9">
                  <c:v>70.24607430466186</c:v>
                </c:pt>
              </c:numCache>
            </c:numRef>
          </c:val>
          <c:smooth val="0"/>
        </c:ser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88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15"/>
          <c:w val="0.894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'図9.1'!$G$3</c:f>
              <c:strCache>
                <c:ptCount val="1"/>
                <c:pt idx="0">
                  <c:v>a=0.5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'図9.1'!$A$5:$A$14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'図9.1'!$G$5:$G$14</c:f>
              <c:numCache>
                <c:ptCount val="10"/>
                <c:pt idx="0">
                  <c:v>36.24154176341943</c:v>
                </c:pt>
                <c:pt idx="1">
                  <c:v>17.43512942390242</c:v>
                </c:pt>
                <c:pt idx="2">
                  <c:v>-3.834492413498653</c:v>
                </c:pt>
                <c:pt idx="3">
                  <c:v>45.462424750107274</c:v>
                </c:pt>
                <c:pt idx="4">
                  <c:v>59.61237966373218</c:v>
                </c:pt>
                <c:pt idx="5">
                  <c:v>60.88283194380955</c:v>
                </c:pt>
                <c:pt idx="6">
                  <c:v>55.27629736855934</c:v>
                </c:pt>
                <c:pt idx="7">
                  <c:v>52.141045228844945</c:v>
                </c:pt>
                <c:pt idx="8">
                  <c:v>-9.849813209982386</c:v>
                </c:pt>
                <c:pt idx="9">
                  <c:v>42.58966191489125</c:v>
                </c:pt>
              </c:numCache>
            </c:numRef>
          </c:val>
          <c:smooth val="0"/>
        </c:ser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72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15"/>
          <c:w val="0.894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'図9.1'!$H$3</c:f>
              <c:strCache>
                <c:ptCount val="1"/>
                <c:pt idx="0">
                  <c:v>a=1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'図9.1'!$A$5:$A$14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'図9.1'!$H$5:$H$14</c:f>
              <c:numCache>
                <c:ptCount val="10"/>
                <c:pt idx="0">
                  <c:v>86.24154176341943</c:v>
                </c:pt>
                <c:pt idx="1">
                  <c:v>85.55590030561214</c:v>
                </c:pt>
                <c:pt idx="2">
                  <c:v>73.00384318016228</c:v>
                </c:pt>
                <c:pt idx="3">
                  <c:v>120.38351413701888</c:v>
                </c:pt>
                <c:pt idx="4">
                  <c:v>157.2646814256974</c:v>
                </c:pt>
                <c:pt idx="5">
                  <c:v>188.34132353764085</c:v>
                </c:pt>
                <c:pt idx="6">
                  <c:v>213.1762049342954</c:v>
                </c:pt>
                <c:pt idx="7">
                  <c:v>237.67910147886067</c:v>
                </c:pt>
                <c:pt idx="8">
                  <c:v>201.75876565445583</c:v>
                </c:pt>
                <c:pt idx="9">
                  <c:v>249.2733341743383</c:v>
                </c:pt>
              </c:numCache>
            </c:numRef>
          </c:val>
          <c:smooth val="0"/>
        </c:ser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67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525"/>
          <c:w val="0.894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'図9.1'!$I$3</c:f>
              <c:strCache>
                <c:ptCount val="1"/>
                <c:pt idx="0">
                  <c:v>a=2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'図9.1'!$A$5:$A$14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'図9.1'!$I$5:$I$14</c:f>
              <c:numCache>
                <c:ptCount val="10"/>
                <c:pt idx="0">
                  <c:v>186.24154176341943</c:v>
                </c:pt>
                <c:pt idx="1">
                  <c:v>371.7974420690316</c:v>
                </c:pt>
                <c:pt idx="2">
                  <c:v>731.0428270126133</c:v>
                </c:pt>
                <c:pt idx="3">
                  <c:v>1509.4653249820833</c:v>
                </c:pt>
                <c:pt idx="4">
                  <c:v>3055.8118172528452</c:v>
                </c:pt>
                <c:pt idx="5">
                  <c:v>6142.700276617634</c:v>
                </c:pt>
                <c:pt idx="6">
                  <c:v>12310.235434631923</c:v>
                </c:pt>
                <c:pt idx="7">
                  <c:v>24644.97376580841</c:v>
                </c:pt>
                <c:pt idx="8">
                  <c:v>49254.02719579241</c:v>
                </c:pt>
                <c:pt idx="9">
                  <c:v>98555.5689601047</c:v>
                </c:pt>
              </c:numCache>
            </c:numRef>
          </c:val>
          <c:smooth val="0"/>
        </c:ser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6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</xdr:row>
      <xdr:rowOff>114300</xdr:rowOff>
    </xdr:from>
    <xdr:to>
      <xdr:col>14</xdr:col>
      <xdr:colOff>476250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7229475" y="495300"/>
        <a:ext cx="30194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13</xdr:row>
      <xdr:rowOff>9525</xdr:rowOff>
    </xdr:from>
    <xdr:to>
      <xdr:col>14</xdr:col>
      <xdr:colOff>495300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7239000" y="2066925"/>
        <a:ext cx="3028950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23</xdr:row>
      <xdr:rowOff>142875</xdr:rowOff>
    </xdr:from>
    <xdr:to>
      <xdr:col>14</xdr:col>
      <xdr:colOff>495300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7239000" y="3724275"/>
        <a:ext cx="302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47625</xdr:colOff>
      <xdr:row>2</xdr:row>
      <xdr:rowOff>133350</xdr:rowOff>
    </xdr:from>
    <xdr:to>
      <xdr:col>19</xdr:col>
      <xdr:colOff>333375</xdr:colOff>
      <xdr:row>12</xdr:row>
      <xdr:rowOff>85725</xdr:rowOff>
    </xdr:to>
    <xdr:graphicFrame>
      <xdr:nvGraphicFramePr>
        <xdr:cNvPr id="4" name="Chart 4"/>
        <xdr:cNvGraphicFramePr/>
      </xdr:nvGraphicFramePr>
      <xdr:xfrm>
        <a:off x="10506075" y="514350"/>
        <a:ext cx="3028950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57150</xdr:colOff>
      <xdr:row>13</xdr:row>
      <xdr:rowOff>38100</xdr:rowOff>
    </xdr:from>
    <xdr:to>
      <xdr:col>19</xdr:col>
      <xdr:colOff>342900</xdr:colOff>
      <xdr:row>22</xdr:row>
      <xdr:rowOff>152400</xdr:rowOff>
    </xdr:to>
    <xdr:graphicFrame>
      <xdr:nvGraphicFramePr>
        <xdr:cNvPr id="5" name="Chart 5"/>
        <xdr:cNvGraphicFramePr/>
      </xdr:nvGraphicFramePr>
      <xdr:xfrm>
        <a:off x="10515600" y="2095500"/>
        <a:ext cx="3028950" cy="1485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76200</xdr:colOff>
      <xdr:row>23</xdr:row>
      <xdr:rowOff>114300</xdr:rowOff>
    </xdr:from>
    <xdr:to>
      <xdr:col>19</xdr:col>
      <xdr:colOff>361950</xdr:colOff>
      <xdr:row>33</xdr:row>
      <xdr:rowOff>76200</xdr:rowOff>
    </xdr:to>
    <xdr:graphicFrame>
      <xdr:nvGraphicFramePr>
        <xdr:cNvPr id="6" name="Chart 6"/>
        <xdr:cNvGraphicFramePr/>
      </xdr:nvGraphicFramePr>
      <xdr:xfrm>
        <a:off x="10534650" y="3695700"/>
        <a:ext cx="302895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o505ny\&#23665;&#28580;\Documents%20and%20Settings\Administrator\&#12487;&#12473;&#12463;&#12488;&#12483;&#12503;\&#23665;&#28580;\&#12475;&#12511;&#12490;&#12540;\&#65321;&#65332;&#38761;&#21629;&#12392;&#32076;&#28168;&#32113;&#35336;\&#20250;&#22577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97&#38306;&#25968;\&#32113;&#3533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頼限界"/>
      <sheetName val="正規分布"/>
      <sheetName val="分布0"/>
      <sheetName val="分布1"/>
      <sheetName val="分布2"/>
      <sheetName val="t分布"/>
      <sheetName val="F&amp;χ2分布"/>
      <sheetName val="指数,ﾌｲｯｼｬｰ"/>
      <sheetName val="Γ分布"/>
      <sheetName val="形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53</v>
          </cell>
        </row>
        <row r="5">
          <cell r="B5">
            <v>48</v>
          </cell>
        </row>
        <row r="6">
          <cell r="B6">
            <v>54</v>
          </cell>
        </row>
        <row r="7">
          <cell r="B7">
            <v>51</v>
          </cell>
        </row>
        <row r="8">
          <cell r="B8">
            <v>48</v>
          </cell>
        </row>
        <row r="9">
          <cell r="B9">
            <v>52</v>
          </cell>
        </row>
        <row r="10">
          <cell r="B10">
            <v>46</v>
          </cell>
        </row>
        <row r="11">
          <cell r="B11">
            <v>50</v>
          </cell>
        </row>
        <row r="12">
          <cell r="B12">
            <v>51</v>
          </cell>
        </row>
        <row r="13">
          <cell r="B13">
            <v>49</v>
          </cell>
        </row>
      </sheetData>
      <sheetData sheetId="4">
        <row r="31">
          <cell r="B31">
            <v>3</v>
          </cell>
        </row>
        <row r="32">
          <cell r="B32">
            <v>5</v>
          </cell>
        </row>
        <row r="33">
          <cell r="B33">
            <v>10</v>
          </cell>
        </row>
        <row r="34">
          <cell r="B34">
            <v>12</v>
          </cell>
        </row>
        <row r="35">
          <cell r="B35">
            <v>15</v>
          </cell>
        </row>
      </sheetData>
      <sheetData sheetId="7">
        <row r="3">
          <cell r="E3">
            <v>2.71828182846</v>
          </cell>
        </row>
      </sheetData>
      <sheetData sheetId="9">
        <row r="4">
          <cell r="B4">
            <v>2</v>
          </cell>
          <cell r="C4">
            <v>4</v>
          </cell>
        </row>
        <row r="5">
          <cell r="B5">
            <v>2</v>
          </cell>
          <cell r="C5">
            <v>5</v>
          </cell>
        </row>
        <row r="6">
          <cell r="B6">
            <v>3</v>
          </cell>
          <cell r="C6">
            <v>3</v>
          </cell>
        </row>
        <row r="7">
          <cell r="B7">
            <v>2</v>
          </cell>
          <cell r="C7">
            <v>5</v>
          </cell>
        </row>
        <row r="8">
          <cell r="B8">
            <v>3</v>
          </cell>
          <cell r="C8">
            <v>3</v>
          </cell>
        </row>
        <row r="9">
          <cell r="B9">
            <v>3</v>
          </cell>
          <cell r="C9">
            <v>2</v>
          </cell>
        </row>
        <row r="10">
          <cell r="B10">
            <v>1</v>
          </cell>
          <cell r="C10">
            <v>4</v>
          </cell>
        </row>
        <row r="11">
          <cell r="B11">
            <v>3</v>
          </cell>
          <cell r="C11">
            <v>0</v>
          </cell>
        </row>
        <row r="12">
          <cell r="B12">
            <v>1</v>
          </cell>
          <cell r="C12">
            <v>1</v>
          </cell>
        </row>
        <row r="13">
          <cell r="B13">
            <v>2</v>
          </cell>
          <cell r="C13">
            <v>4</v>
          </cell>
        </row>
        <row r="14">
          <cell r="B14">
            <v>2</v>
          </cell>
          <cell r="C14">
            <v>1</v>
          </cell>
        </row>
        <row r="15">
          <cell r="B15">
            <v>1</v>
          </cell>
          <cell r="C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I33" sqref="I33"/>
    </sheetView>
  </sheetViews>
  <sheetFormatPr defaultColWidth="9.00390625" defaultRowHeight="13.5"/>
  <cols>
    <col min="1" max="2" width="9.00390625" style="2" customWidth="1"/>
    <col min="3" max="3" width="10.50390625" style="2" bestFit="1" customWidth="1"/>
    <col min="4" max="9" width="9.125" style="2" bestFit="1" customWidth="1"/>
    <col min="10" max="16384" width="9.00390625" style="2" customWidth="1"/>
  </cols>
  <sheetData>
    <row r="1" spans="1:15" ht="16.5">
      <c r="A1" s="1" t="s">
        <v>8</v>
      </c>
      <c r="O1" s="3" t="s">
        <v>9</v>
      </c>
    </row>
    <row r="3" spans="1:9" ht="12">
      <c r="A3" s="4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ht="12">
      <c r="A4" s="4">
        <v>0</v>
      </c>
      <c r="B4" s="6">
        <f aca="true" ca="1" t="shared" si="0" ref="B4:B14">RAND()*100-50</f>
        <v>12.632505918785085</v>
      </c>
      <c r="C4" s="6">
        <v>100</v>
      </c>
      <c r="D4" s="6">
        <v>100</v>
      </c>
      <c r="E4" s="6">
        <v>100</v>
      </c>
      <c r="F4" s="6">
        <v>100</v>
      </c>
      <c r="G4" s="6">
        <v>100</v>
      </c>
      <c r="H4" s="6">
        <v>100</v>
      </c>
      <c r="I4" s="6">
        <v>100</v>
      </c>
    </row>
    <row r="5" spans="1:9" ht="12">
      <c r="A5" s="4">
        <v>1</v>
      </c>
      <c r="B5" s="6">
        <f ca="1" t="shared" si="0"/>
        <v>-15.026671611667197</v>
      </c>
      <c r="C5" s="6">
        <f aca="true" t="shared" si="1" ref="C5:C14">C4*-2+B5</f>
        <v>-215.0266716116672</v>
      </c>
      <c r="D5" s="6">
        <f aca="true" t="shared" si="2" ref="D5:D14">D4*-1+B5</f>
        <v>-115.0266716116672</v>
      </c>
      <c r="E5" s="6">
        <f aca="true" t="shared" si="3" ref="E5:E14">E4*-0.5+$B5</f>
        <v>-65.0266716116672</v>
      </c>
      <c r="F5" s="6">
        <f aca="true" t="shared" si="4" ref="F5:F14">F4*0+$B5</f>
        <v>-15.026671611667197</v>
      </c>
      <c r="G5" s="6">
        <f aca="true" t="shared" si="5" ref="G5:G14">G4*0.5+$B5</f>
        <v>34.9733283883328</v>
      </c>
      <c r="H5" s="6">
        <f aca="true" t="shared" si="6" ref="H5:H14">H4*1+$B5</f>
        <v>84.9733283883328</v>
      </c>
      <c r="I5" s="6">
        <f aca="true" t="shared" si="7" ref="I5:I14">I4*2+$B5</f>
        <v>184.9733283883328</v>
      </c>
    </row>
    <row r="6" spans="1:9" ht="12">
      <c r="A6" s="4">
        <v>2</v>
      </c>
      <c r="B6" s="6">
        <f ca="1" t="shared" si="0"/>
        <v>44.190801816456045</v>
      </c>
      <c r="C6" s="6">
        <f t="shared" si="1"/>
        <v>474.24414503979045</v>
      </c>
      <c r="D6" s="6">
        <f t="shared" si="2"/>
        <v>159.21747342812324</v>
      </c>
      <c r="E6" s="6">
        <f t="shared" si="3"/>
        <v>76.70413762228964</v>
      </c>
      <c r="F6" s="6">
        <f t="shared" si="4"/>
        <v>44.190801816456045</v>
      </c>
      <c r="G6" s="6">
        <f t="shared" si="5"/>
        <v>61.677466010622446</v>
      </c>
      <c r="H6" s="6">
        <f t="shared" si="6"/>
        <v>129.16413020478885</v>
      </c>
      <c r="I6" s="6">
        <f t="shared" si="7"/>
        <v>414.1374585931216</v>
      </c>
    </row>
    <row r="7" spans="1:9" ht="12">
      <c r="A7" s="4">
        <v>3</v>
      </c>
      <c r="B7" s="6">
        <f ca="1" t="shared" si="0"/>
        <v>18.99733941485708</v>
      </c>
      <c r="C7" s="6">
        <f t="shared" si="1"/>
        <v>-929.4909506647239</v>
      </c>
      <c r="D7" s="6">
        <f t="shared" si="2"/>
        <v>-140.22013401326615</v>
      </c>
      <c r="E7" s="6">
        <f t="shared" si="3"/>
        <v>-19.354729396287738</v>
      </c>
      <c r="F7" s="6">
        <f t="shared" si="4"/>
        <v>18.99733941485708</v>
      </c>
      <c r="G7" s="6">
        <f t="shared" si="5"/>
        <v>49.83607242016831</v>
      </c>
      <c r="H7" s="6">
        <f t="shared" si="6"/>
        <v>148.1614696196459</v>
      </c>
      <c r="I7" s="6">
        <f t="shared" si="7"/>
        <v>847.2722566011003</v>
      </c>
    </row>
    <row r="8" spans="1:9" ht="12">
      <c r="A8" s="4">
        <v>4</v>
      </c>
      <c r="B8" s="6">
        <f ca="1" t="shared" si="0"/>
        <v>-5.9969066885781075</v>
      </c>
      <c r="C8" s="6">
        <f t="shared" si="1"/>
        <v>1852.9849946408697</v>
      </c>
      <c r="D8" s="6">
        <f t="shared" si="2"/>
        <v>134.22322732468803</v>
      </c>
      <c r="E8" s="6">
        <f t="shared" si="3"/>
        <v>3.6804580095657613</v>
      </c>
      <c r="F8" s="6">
        <f t="shared" si="4"/>
        <v>-5.9969066885781075</v>
      </c>
      <c r="G8" s="6">
        <f t="shared" si="5"/>
        <v>18.921129521506046</v>
      </c>
      <c r="H8" s="6">
        <f t="shared" si="6"/>
        <v>142.1645629310678</v>
      </c>
      <c r="I8" s="6">
        <f t="shared" si="7"/>
        <v>1688.5476065136224</v>
      </c>
    </row>
    <row r="9" spans="1:9" ht="12">
      <c r="A9" s="4">
        <v>5</v>
      </c>
      <c r="B9" s="6">
        <f ca="1" t="shared" si="0"/>
        <v>25.51211147440631</v>
      </c>
      <c r="C9" s="6">
        <f t="shared" si="1"/>
        <v>-3680.457877807333</v>
      </c>
      <c r="D9" s="6">
        <f t="shared" si="2"/>
        <v>-108.71111585028171</v>
      </c>
      <c r="E9" s="6">
        <f t="shared" si="3"/>
        <v>23.67188246962343</v>
      </c>
      <c r="F9" s="6">
        <f t="shared" si="4"/>
        <v>25.51211147440631</v>
      </c>
      <c r="G9" s="6">
        <f t="shared" si="5"/>
        <v>34.972676235159334</v>
      </c>
      <c r="H9" s="6">
        <f t="shared" si="6"/>
        <v>167.6766744054741</v>
      </c>
      <c r="I9" s="6">
        <f t="shared" si="7"/>
        <v>3402.6073245016514</v>
      </c>
    </row>
    <row r="10" spans="1:9" ht="12">
      <c r="A10" s="4">
        <v>6</v>
      </c>
      <c r="B10" s="6">
        <f ca="1" t="shared" si="0"/>
        <v>-24.42050985565789</v>
      </c>
      <c r="C10" s="6">
        <f t="shared" si="1"/>
        <v>7336.495245759008</v>
      </c>
      <c r="D10" s="6">
        <f t="shared" si="2"/>
        <v>84.29060599462383</v>
      </c>
      <c r="E10" s="6">
        <f t="shared" si="3"/>
        <v>-36.256451090469604</v>
      </c>
      <c r="F10" s="6">
        <f t="shared" si="4"/>
        <v>-24.42050985565789</v>
      </c>
      <c r="G10" s="6">
        <f t="shared" si="5"/>
        <v>-6.9341717380782235</v>
      </c>
      <c r="H10" s="6">
        <f t="shared" si="6"/>
        <v>143.25616454981622</v>
      </c>
      <c r="I10" s="6">
        <f t="shared" si="7"/>
        <v>6780.794139147645</v>
      </c>
    </row>
    <row r="11" spans="1:9" ht="12">
      <c r="A11" s="4">
        <v>7</v>
      </c>
      <c r="B11" s="6">
        <f ca="1" t="shared" si="0"/>
        <v>-12.694592416141035</v>
      </c>
      <c r="C11" s="6">
        <f t="shared" si="1"/>
        <v>-14685.685083934157</v>
      </c>
      <c r="D11" s="6">
        <f t="shared" si="2"/>
        <v>-96.98519841076487</v>
      </c>
      <c r="E11" s="6">
        <f t="shared" si="3"/>
        <v>5.433633129093767</v>
      </c>
      <c r="F11" s="6">
        <f t="shared" si="4"/>
        <v>-12.694592416141035</v>
      </c>
      <c r="G11" s="6">
        <f t="shared" si="5"/>
        <v>-16.161678285180145</v>
      </c>
      <c r="H11" s="6">
        <f t="shared" si="6"/>
        <v>130.56157213367518</v>
      </c>
      <c r="I11" s="6">
        <f t="shared" si="7"/>
        <v>13548.89368587915</v>
      </c>
    </row>
    <row r="12" spans="1:9" ht="12">
      <c r="A12" s="4">
        <v>8</v>
      </c>
      <c r="B12" s="6">
        <f ca="1" t="shared" si="0"/>
        <v>47.54058107887285</v>
      </c>
      <c r="C12" s="6">
        <f t="shared" si="1"/>
        <v>29418.910748947186</v>
      </c>
      <c r="D12" s="6">
        <f t="shared" si="2"/>
        <v>144.52577948963773</v>
      </c>
      <c r="E12" s="6">
        <f t="shared" si="3"/>
        <v>44.823764514325966</v>
      </c>
      <c r="F12" s="6">
        <f t="shared" si="4"/>
        <v>47.54058107887285</v>
      </c>
      <c r="G12" s="6">
        <f t="shared" si="5"/>
        <v>39.459741936282775</v>
      </c>
      <c r="H12" s="6">
        <f t="shared" si="6"/>
        <v>178.10215321254805</v>
      </c>
      <c r="I12" s="6">
        <f t="shared" si="7"/>
        <v>27145.32795283717</v>
      </c>
    </row>
    <row r="13" spans="1:9" ht="12">
      <c r="A13" s="4">
        <v>9</v>
      </c>
      <c r="B13" s="6">
        <f ca="1" t="shared" si="0"/>
        <v>17.17947561021633</v>
      </c>
      <c r="C13" s="6">
        <f t="shared" si="1"/>
        <v>-58820.642022284155</v>
      </c>
      <c r="D13" s="6">
        <f t="shared" si="2"/>
        <v>-127.3463038794214</v>
      </c>
      <c r="E13" s="6">
        <f t="shared" si="3"/>
        <v>-5.232406646946654</v>
      </c>
      <c r="F13" s="6">
        <f t="shared" si="4"/>
        <v>17.17947561021633</v>
      </c>
      <c r="G13" s="6">
        <f t="shared" si="5"/>
        <v>36.90934657835771</v>
      </c>
      <c r="H13" s="6">
        <f t="shared" si="6"/>
        <v>195.2816288227644</v>
      </c>
      <c r="I13" s="6">
        <f t="shared" si="7"/>
        <v>54307.83538128456</v>
      </c>
    </row>
    <row r="14" spans="1:9" ht="12">
      <c r="A14" s="4">
        <v>10</v>
      </c>
      <c r="B14" s="6">
        <f ca="1" t="shared" si="0"/>
        <v>40.7626679346027</v>
      </c>
      <c r="C14" s="6">
        <f t="shared" si="1"/>
        <v>117682.04671250291</v>
      </c>
      <c r="D14" s="6">
        <f t="shared" si="2"/>
        <v>168.1089718140241</v>
      </c>
      <c r="E14" s="6">
        <f t="shared" si="3"/>
        <v>43.37887125807603</v>
      </c>
      <c r="F14" s="6">
        <f t="shared" si="4"/>
        <v>40.7626679346027</v>
      </c>
      <c r="G14" s="6">
        <f t="shared" si="5"/>
        <v>59.21734122378156</v>
      </c>
      <c r="H14" s="6">
        <f t="shared" si="6"/>
        <v>236.04429675736708</v>
      </c>
      <c r="I14" s="6">
        <f t="shared" si="7"/>
        <v>108656.43343050372</v>
      </c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ht="12">
      <c r="B22" s="7"/>
    </row>
    <row r="23" ht="12">
      <c r="B23" s="7"/>
    </row>
    <row r="24" ht="12">
      <c r="B24" s="7"/>
    </row>
    <row r="25" ht="12">
      <c r="B25" s="7"/>
    </row>
    <row r="26" ht="12">
      <c r="B26" s="7"/>
    </row>
  </sheetData>
  <printOptions/>
  <pageMargins left="0.75" right="0.44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跡見学園女子大学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情報メディアセンター</dc:creator>
  <cp:keywords/>
  <dc:description/>
  <cp:lastModifiedBy>情報メディアセンター</cp:lastModifiedBy>
  <dcterms:created xsi:type="dcterms:W3CDTF">2004-02-09T07:14:44Z</dcterms:created>
  <dcterms:modified xsi:type="dcterms:W3CDTF">2004-02-09T07:14:52Z</dcterms:modified>
  <cp:category/>
  <cp:version/>
  <cp:contentType/>
  <cp:contentStatus/>
</cp:coreProperties>
</file>